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05" windowWidth="14805" windowHeight="8010"/>
  </bookViews>
  <sheets>
    <sheet name="Taul1" sheetId="1" r:id="rId1"/>
  </sheets>
  <calcPr calcId="145621"/>
</workbook>
</file>

<file path=xl/calcChain.xml><?xml version="1.0" encoding="utf-8"?>
<calcChain xmlns="http://schemas.openxmlformats.org/spreadsheetml/2006/main">
  <c r="Q50" i="1" l="1"/>
  <c r="Q51" i="1"/>
  <c r="Q52" i="1"/>
  <c r="Q53" i="1"/>
  <c r="Q54" i="1"/>
  <c r="Q55" i="1"/>
  <c r="Q56" i="1"/>
  <c r="Q57" i="1"/>
  <c r="Q58" i="1"/>
  <c r="Q49" i="1"/>
  <c r="P50" i="1"/>
  <c r="P51" i="1"/>
  <c r="P52" i="1"/>
  <c r="P53" i="1"/>
  <c r="P54" i="1"/>
  <c r="P55" i="1"/>
  <c r="P56" i="1"/>
  <c r="P57" i="1"/>
  <c r="P58" i="1"/>
  <c r="P49" i="1"/>
  <c r="O49" i="1"/>
  <c r="O50" i="1"/>
  <c r="O51" i="1"/>
  <c r="O52" i="1"/>
  <c r="O53" i="1"/>
  <c r="O54" i="1"/>
  <c r="O55" i="1"/>
  <c r="O56" i="1"/>
  <c r="O57" i="1"/>
  <c r="O58" i="1"/>
  <c r="M50" i="1"/>
  <c r="M49" i="1"/>
  <c r="M51" i="1"/>
  <c r="M52" i="1"/>
  <c r="M53" i="1"/>
  <c r="M54" i="1"/>
  <c r="M55" i="1"/>
  <c r="M56" i="1"/>
  <c r="M57" i="1"/>
  <c r="M58" i="1"/>
  <c r="N50" i="1"/>
  <c r="N51" i="1"/>
  <c r="N52" i="1"/>
  <c r="N53" i="1"/>
  <c r="N54" i="1"/>
  <c r="N55" i="1"/>
  <c r="N56" i="1"/>
  <c r="N57" i="1"/>
  <c r="N58" i="1"/>
  <c r="N49" i="1"/>
  <c r="M28" i="1"/>
  <c r="O28" i="1"/>
  <c r="M27" i="1"/>
  <c r="O27" i="1"/>
  <c r="M29" i="1"/>
  <c r="O29" i="1"/>
  <c r="M30" i="1"/>
  <c r="O30" i="1"/>
  <c r="M31" i="1"/>
  <c r="O31" i="1"/>
  <c r="M32" i="1"/>
  <c r="O32" i="1"/>
  <c r="M33" i="1"/>
  <c r="O33" i="1"/>
  <c r="M34" i="1"/>
  <c r="O34" i="1"/>
  <c r="M35" i="1"/>
  <c r="O35" i="1"/>
  <c r="M36" i="1"/>
  <c r="O36" i="1"/>
  <c r="M37" i="1"/>
  <c r="O37" i="1"/>
  <c r="P28" i="1"/>
  <c r="P29" i="1"/>
  <c r="P30" i="1"/>
  <c r="P31" i="1"/>
  <c r="P32" i="1"/>
  <c r="P33" i="1"/>
  <c r="P34" i="1"/>
  <c r="P35" i="1"/>
  <c r="P36" i="1"/>
  <c r="P37" i="1"/>
  <c r="P27" i="1"/>
  <c r="M8" i="1"/>
  <c r="O8" i="1"/>
  <c r="M7" i="1"/>
  <c r="O7" i="1"/>
  <c r="M9" i="1"/>
  <c r="O9" i="1"/>
  <c r="M10" i="1"/>
  <c r="O10" i="1"/>
  <c r="M11" i="1"/>
  <c r="O11" i="1"/>
  <c r="M12" i="1"/>
  <c r="O12" i="1"/>
  <c r="M13" i="1"/>
  <c r="O13" i="1"/>
  <c r="M14" i="1"/>
  <c r="O14" i="1"/>
  <c r="M15" i="1"/>
  <c r="O15" i="1"/>
  <c r="M16" i="1"/>
  <c r="O16" i="1"/>
  <c r="M17" i="1"/>
  <c r="O17" i="1"/>
  <c r="P8" i="1"/>
  <c r="P9" i="1"/>
  <c r="P10" i="1"/>
  <c r="P11" i="1"/>
  <c r="P12" i="1"/>
  <c r="P13" i="1"/>
  <c r="P14" i="1"/>
  <c r="P15" i="1"/>
  <c r="P16" i="1"/>
  <c r="P17" i="1"/>
  <c r="P7" i="1"/>
</calcChain>
</file>

<file path=xl/sharedStrings.xml><?xml version="1.0" encoding="utf-8"?>
<sst xmlns="http://schemas.openxmlformats.org/spreadsheetml/2006/main" count="75" uniqueCount="36">
  <si>
    <t>Hiukkavaara</t>
  </si>
  <si>
    <t>Pistooli</t>
  </si>
  <si>
    <t>El prez</t>
  </si>
  <si>
    <t>taulu1</t>
  </si>
  <si>
    <t>taulu2</t>
  </si>
  <si>
    <t>taulu3</t>
  </si>
  <si>
    <t>ohi</t>
  </si>
  <si>
    <t>ylim</t>
  </si>
  <si>
    <t>pist</t>
  </si>
  <si>
    <t>aika</t>
  </si>
  <si>
    <t>osumakerroin</t>
  </si>
  <si>
    <t>a</t>
  </si>
  <si>
    <t>c</t>
  </si>
  <si>
    <t>d</t>
  </si>
  <si>
    <t>Ilkka Mustonen</t>
  </si>
  <si>
    <t>Juha Pennanen</t>
  </si>
  <si>
    <t>Juhana Pikkarainen</t>
  </si>
  <si>
    <t>Eero Peltokoski</t>
  </si>
  <si>
    <t>Heikki Alaviitala</t>
  </si>
  <si>
    <t>Juha Raudaskoski</t>
  </si>
  <si>
    <t>Timo Rautio</t>
  </si>
  <si>
    <t>Teemu Kaikkonen</t>
  </si>
  <si>
    <t>Ossi Viita-aho</t>
  </si>
  <si>
    <t>Antti Tyvelä</t>
  </si>
  <si>
    <t>Juho Helminen</t>
  </si>
  <si>
    <t>pistooli toiminnallinen</t>
  </si>
  <si>
    <t>prosentti</t>
  </si>
  <si>
    <t>kivääri</t>
  </si>
  <si>
    <t>tulos1</t>
  </si>
  <si>
    <t>kasa1</t>
  </si>
  <si>
    <t>tulos2</t>
  </si>
  <si>
    <t>kasa2</t>
  </si>
  <si>
    <t>tulos</t>
  </si>
  <si>
    <t>kasa</t>
  </si>
  <si>
    <t>Ampumatoimihenkilö: Heikki Alaviitala</t>
  </si>
  <si>
    <t>Kisamuotona pistekisa ja kasakisa 5 laukausta. Kaksi kisasarjaa. Molemmista lasketaan pisteet ja mitataan kasa erikseen. Paremmat tuloksiin. Voittajille 50% pisteistä ja 50% pienimmästä kasasta.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</si>
</sst>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0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tabSelected="1" workbookViewId="0"/>
  </sheetViews>
  <sheetFormatPr defaultRowHeight="15" x14ac:dyDescent="0.25"/>
  <cols>
    <col min="1" max="1" width="16.42578125" customWidth="1"/>
    <col min="2" max="12" width="4.28515625" customWidth="1"/>
    <col min="13" max="13" width="7.140625" customWidth="1"/>
    <col min="16" max="16" width="9.28515625" bestFit="1" customWidth="1"/>
  </cols>
  <sheetData>
    <row r="1" spans="1:16" x14ac:dyDescent="0.25">
      <c r="A1" t="s">
        <v>0</v>
      </c>
    </row>
    <row r="2" spans="1:16" x14ac:dyDescent="0.25">
      <c r="A2" s="2">
        <v>42337</v>
      </c>
    </row>
    <row r="3" spans="1:16" x14ac:dyDescent="0.25">
      <c r="A3" t="s">
        <v>1</v>
      </c>
    </row>
    <row r="4" spans="1:16" x14ac:dyDescent="0.25">
      <c r="A4" t="s">
        <v>2</v>
      </c>
    </row>
    <row r="5" spans="1:16" x14ac:dyDescent="0.25">
      <c r="B5" t="s">
        <v>3</v>
      </c>
      <c r="E5" t="s">
        <v>4</v>
      </c>
      <c r="H5" t="s">
        <v>5</v>
      </c>
      <c r="K5" t="s">
        <v>6</v>
      </c>
      <c r="L5" t="s">
        <v>7</v>
      </c>
      <c r="M5" t="s">
        <v>8</v>
      </c>
      <c r="N5" t="s">
        <v>9</v>
      </c>
      <c r="O5" t="s">
        <v>10</v>
      </c>
    </row>
    <row r="6" spans="1:16" x14ac:dyDescent="0.25">
      <c r="B6" t="s">
        <v>11</v>
      </c>
      <c r="C6" t="s">
        <v>12</v>
      </c>
      <c r="D6" t="s">
        <v>13</v>
      </c>
      <c r="E6" t="s">
        <v>11</v>
      </c>
      <c r="F6" t="s">
        <v>12</v>
      </c>
      <c r="G6" t="s">
        <v>13</v>
      </c>
      <c r="H6" t="s">
        <v>11</v>
      </c>
      <c r="I6" t="s">
        <v>12</v>
      </c>
      <c r="J6" t="s">
        <v>13</v>
      </c>
    </row>
    <row r="7" spans="1:16" x14ac:dyDescent="0.25">
      <c r="A7" t="s">
        <v>14</v>
      </c>
      <c r="B7">
        <v>2</v>
      </c>
      <c r="C7">
        <v>2</v>
      </c>
      <c r="E7">
        <v>3</v>
      </c>
      <c r="F7">
        <v>1</v>
      </c>
      <c r="H7">
        <v>4</v>
      </c>
      <c r="M7">
        <f>(B7+E7+H7)*5+(C7+F7+I7)*4+(D7+G7+J7)*2-(K7+L7)*10</f>
        <v>57</v>
      </c>
      <c r="N7">
        <v>7.1</v>
      </c>
      <c r="O7">
        <f>M7/N7</f>
        <v>8.0281690140845079</v>
      </c>
      <c r="P7" s="1">
        <f>O7/LARGE(O$7:O$17,1)</f>
        <v>0.84514724711907829</v>
      </c>
    </row>
    <row r="8" spans="1:16" x14ac:dyDescent="0.25">
      <c r="A8" t="s">
        <v>15</v>
      </c>
      <c r="B8">
        <v>3</v>
      </c>
      <c r="C8">
        <v>1</v>
      </c>
      <c r="E8">
        <v>2</v>
      </c>
      <c r="F8">
        <v>2</v>
      </c>
      <c r="H8">
        <v>1</v>
      </c>
      <c r="I8">
        <v>3</v>
      </c>
      <c r="M8">
        <f t="shared" ref="M8:M17" si="0">(B8+E8+H8)*5+(C8+F8+I8)*4+(D8+G8+J8)*2-(K8+L8)*10</f>
        <v>54</v>
      </c>
      <c r="N8">
        <v>13.02</v>
      </c>
      <c r="O8">
        <f t="shared" ref="O8:O17" si="1">M8/N8</f>
        <v>4.1474654377880187</v>
      </c>
      <c r="P8" s="1">
        <f t="shared" ref="P8:P17" si="2">O8/LARGE(O$7:O$17,1)</f>
        <v>0.43661499790532055</v>
      </c>
    </row>
    <row r="9" spans="1:16" x14ac:dyDescent="0.25">
      <c r="A9" t="s">
        <v>16</v>
      </c>
      <c r="B9">
        <v>1</v>
      </c>
      <c r="C9">
        <v>1</v>
      </c>
      <c r="D9">
        <v>1</v>
      </c>
      <c r="F9">
        <v>2</v>
      </c>
      <c r="G9">
        <v>1</v>
      </c>
      <c r="I9">
        <v>3</v>
      </c>
      <c r="J9">
        <v>1</v>
      </c>
      <c r="K9">
        <v>2</v>
      </c>
      <c r="M9">
        <f t="shared" si="0"/>
        <v>15</v>
      </c>
      <c r="N9">
        <v>19.82</v>
      </c>
      <c r="O9">
        <f t="shared" si="1"/>
        <v>0.75681130171543898</v>
      </c>
      <c r="P9" s="1">
        <f t="shared" si="2"/>
        <v>7.9671589762407125E-2</v>
      </c>
    </row>
    <row r="10" spans="1:16" x14ac:dyDescent="0.25">
      <c r="A10" t="s">
        <v>17</v>
      </c>
      <c r="B10">
        <v>1</v>
      </c>
      <c r="C10">
        <v>2</v>
      </c>
      <c r="D10">
        <v>1</v>
      </c>
      <c r="E10">
        <v>2</v>
      </c>
      <c r="F10">
        <v>2</v>
      </c>
      <c r="H10">
        <v>3</v>
      </c>
      <c r="I10">
        <v>1</v>
      </c>
      <c r="M10">
        <f t="shared" si="0"/>
        <v>52</v>
      </c>
      <c r="N10">
        <v>14.89</v>
      </c>
      <c r="O10">
        <f t="shared" si="1"/>
        <v>3.4922766957689722</v>
      </c>
      <c r="P10" s="1">
        <f t="shared" si="2"/>
        <v>0.36764149215458819</v>
      </c>
    </row>
    <row r="11" spans="1:16" x14ac:dyDescent="0.25">
      <c r="A11" t="s">
        <v>18</v>
      </c>
      <c r="B11">
        <v>3</v>
      </c>
      <c r="C11">
        <v>1</v>
      </c>
      <c r="E11">
        <v>3</v>
      </c>
      <c r="F11">
        <v>1</v>
      </c>
      <c r="H11">
        <v>3</v>
      </c>
      <c r="I11">
        <v>1</v>
      </c>
      <c r="M11">
        <f t="shared" si="0"/>
        <v>57</v>
      </c>
      <c r="N11">
        <v>11.08</v>
      </c>
      <c r="O11">
        <f t="shared" si="1"/>
        <v>5.1444043321299642</v>
      </c>
      <c r="P11" s="1">
        <f t="shared" si="2"/>
        <v>0.54156547423695445</v>
      </c>
    </row>
    <row r="12" spans="1:16" x14ac:dyDescent="0.25">
      <c r="A12" t="s">
        <v>19</v>
      </c>
      <c r="B12">
        <v>3</v>
      </c>
      <c r="D12">
        <v>1</v>
      </c>
      <c r="E12">
        <v>4</v>
      </c>
      <c r="H12">
        <v>2</v>
      </c>
      <c r="I12">
        <v>2</v>
      </c>
      <c r="M12">
        <f t="shared" si="0"/>
        <v>55</v>
      </c>
      <c r="N12">
        <v>5.79</v>
      </c>
      <c r="O12">
        <f t="shared" si="1"/>
        <v>9.4991364421416229</v>
      </c>
      <c r="P12" s="1">
        <f t="shared" si="2"/>
        <v>1</v>
      </c>
    </row>
    <row r="13" spans="1:16" x14ac:dyDescent="0.25">
      <c r="A13" t="s">
        <v>20</v>
      </c>
      <c r="B13">
        <v>3</v>
      </c>
      <c r="D13">
        <v>1</v>
      </c>
      <c r="E13">
        <v>1</v>
      </c>
      <c r="F13">
        <v>3</v>
      </c>
      <c r="I13">
        <v>3</v>
      </c>
      <c r="J13">
        <v>1</v>
      </c>
      <c r="M13">
        <f t="shared" si="0"/>
        <v>48</v>
      </c>
      <c r="N13">
        <v>11.43</v>
      </c>
      <c r="O13">
        <f t="shared" si="1"/>
        <v>4.1994750656167978</v>
      </c>
      <c r="P13" s="1">
        <f t="shared" si="2"/>
        <v>0.44209019327129567</v>
      </c>
    </row>
    <row r="14" spans="1:16" x14ac:dyDescent="0.25">
      <c r="A14" t="s">
        <v>21</v>
      </c>
      <c r="B14">
        <v>1</v>
      </c>
      <c r="C14">
        <v>3</v>
      </c>
      <c r="E14">
        <v>2</v>
      </c>
      <c r="F14">
        <v>2</v>
      </c>
      <c r="H14">
        <v>3</v>
      </c>
      <c r="I14">
        <v>1</v>
      </c>
      <c r="M14">
        <f t="shared" si="0"/>
        <v>54</v>
      </c>
      <c r="N14">
        <v>6.2</v>
      </c>
      <c r="O14">
        <f t="shared" si="1"/>
        <v>8.7096774193548381</v>
      </c>
      <c r="P14" s="1">
        <f t="shared" si="2"/>
        <v>0.916891495601173</v>
      </c>
    </row>
    <row r="15" spans="1:16" x14ac:dyDescent="0.25">
      <c r="A15" t="s">
        <v>22</v>
      </c>
      <c r="B15">
        <v>1</v>
      </c>
      <c r="C15">
        <v>2</v>
      </c>
      <c r="D15">
        <v>1</v>
      </c>
      <c r="E15">
        <v>4</v>
      </c>
      <c r="H15">
        <v>2</v>
      </c>
      <c r="I15">
        <v>2</v>
      </c>
      <c r="M15">
        <f t="shared" si="0"/>
        <v>53</v>
      </c>
      <c r="N15">
        <v>13.05</v>
      </c>
      <c r="O15">
        <f t="shared" si="1"/>
        <v>4.0613026819923368</v>
      </c>
      <c r="P15" s="1">
        <f t="shared" si="2"/>
        <v>0.42754440961337514</v>
      </c>
    </row>
    <row r="16" spans="1:16" x14ac:dyDescent="0.25">
      <c r="A16" t="s">
        <v>23</v>
      </c>
      <c r="B16">
        <v>2</v>
      </c>
      <c r="C16">
        <v>2</v>
      </c>
      <c r="E16">
        <v>2</v>
      </c>
      <c r="F16">
        <v>2</v>
      </c>
      <c r="H16">
        <v>2</v>
      </c>
      <c r="I16">
        <v>2</v>
      </c>
      <c r="M16">
        <f t="shared" si="0"/>
        <v>54</v>
      </c>
      <c r="N16">
        <v>7.44</v>
      </c>
      <c r="O16">
        <f t="shared" si="1"/>
        <v>7.258064516129032</v>
      </c>
      <c r="P16" s="1">
        <f t="shared" si="2"/>
        <v>0.76407624633431093</v>
      </c>
    </row>
    <row r="17" spans="1:16" x14ac:dyDescent="0.25">
      <c r="A17" t="s">
        <v>24</v>
      </c>
      <c r="B17">
        <v>4</v>
      </c>
      <c r="E17">
        <v>3</v>
      </c>
      <c r="F17">
        <v>1</v>
      </c>
      <c r="H17">
        <v>2</v>
      </c>
      <c r="I17">
        <v>2</v>
      </c>
      <c r="M17">
        <f t="shared" si="0"/>
        <v>57</v>
      </c>
      <c r="N17">
        <v>9.7799999999999994</v>
      </c>
      <c r="O17">
        <f t="shared" si="1"/>
        <v>5.8282208588957056</v>
      </c>
      <c r="P17" s="1">
        <f t="shared" si="2"/>
        <v>0.61355270496374792</v>
      </c>
    </row>
    <row r="19" spans="1:16" x14ac:dyDescent="0.25">
      <c r="A19" t="s">
        <v>34</v>
      </c>
    </row>
    <row r="22" spans="1:16" x14ac:dyDescent="0.25">
      <c r="A22" t="s">
        <v>0</v>
      </c>
    </row>
    <row r="23" spans="1:16" x14ac:dyDescent="0.25">
      <c r="A23" s="2">
        <v>42337</v>
      </c>
    </row>
    <row r="24" spans="1:16" x14ac:dyDescent="0.25">
      <c r="A24" t="s">
        <v>25</v>
      </c>
    </row>
    <row r="26" spans="1:16" x14ac:dyDescent="0.25">
      <c r="B26" t="s">
        <v>11</v>
      </c>
      <c r="C26" t="s">
        <v>12</v>
      </c>
      <c r="D26" t="s">
        <v>13</v>
      </c>
      <c r="K26" t="s">
        <v>6</v>
      </c>
      <c r="M26" t="s">
        <v>8</v>
      </c>
      <c r="N26" t="s">
        <v>9</v>
      </c>
      <c r="O26" t="s">
        <v>10</v>
      </c>
      <c r="P26" t="s">
        <v>26</v>
      </c>
    </row>
    <row r="27" spans="1:16" x14ac:dyDescent="0.25">
      <c r="A27" t="s">
        <v>14</v>
      </c>
      <c r="B27">
        <v>14</v>
      </c>
      <c r="C27">
        <v>4</v>
      </c>
      <c r="D27">
        <v>1</v>
      </c>
      <c r="M27">
        <f t="shared" ref="M27:M37" si="3">(B27+E27+H27)*5+(C27+F27+I27)*4+(D27+G27+J27)*2-(K27+L27)*10</f>
        <v>88</v>
      </c>
      <c r="N27">
        <v>17.79</v>
      </c>
      <c r="O27">
        <f t="shared" ref="O27:O37" si="4">M27/N27</f>
        <v>4.9465992130410346</v>
      </c>
      <c r="P27" s="1">
        <f>O27/LARGE(O$27:O$37,1)</f>
        <v>0.81298812948450894</v>
      </c>
    </row>
    <row r="28" spans="1:16" x14ac:dyDescent="0.25">
      <c r="A28" t="s">
        <v>15</v>
      </c>
      <c r="B28">
        <v>9</v>
      </c>
      <c r="C28">
        <v>8</v>
      </c>
      <c r="D28">
        <v>2</v>
      </c>
      <c r="M28">
        <f t="shared" si="3"/>
        <v>81</v>
      </c>
      <c r="N28">
        <v>25.35</v>
      </c>
      <c r="O28">
        <f t="shared" si="4"/>
        <v>3.195266272189349</v>
      </c>
      <c r="P28" s="1">
        <f t="shared" ref="P28:P37" si="5">O28/LARGE(O$27:O$37,1)</f>
        <v>0.52515140967629659</v>
      </c>
    </row>
    <row r="29" spans="1:16" x14ac:dyDescent="0.25">
      <c r="A29" t="s">
        <v>16</v>
      </c>
      <c r="B29">
        <v>11</v>
      </c>
      <c r="C29">
        <v>4</v>
      </c>
      <c r="D29">
        <v>4</v>
      </c>
      <c r="M29">
        <f t="shared" si="3"/>
        <v>79</v>
      </c>
      <c r="N29">
        <v>30.17</v>
      </c>
      <c r="O29">
        <f t="shared" si="4"/>
        <v>2.6184951939012264</v>
      </c>
      <c r="P29" s="1">
        <f t="shared" si="5"/>
        <v>0.43035738657411926</v>
      </c>
    </row>
    <row r="30" spans="1:16" x14ac:dyDescent="0.25">
      <c r="A30" t="s">
        <v>17</v>
      </c>
      <c r="B30">
        <v>11</v>
      </c>
      <c r="C30">
        <v>5</v>
      </c>
      <c r="D30">
        <v>2</v>
      </c>
      <c r="K30">
        <v>1</v>
      </c>
      <c r="M30">
        <f t="shared" si="3"/>
        <v>69</v>
      </c>
      <c r="N30">
        <v>36.75</v>
      </c>
      <c r="O30">
        <f t="shared" si="4"/>
        <v>1.8775510204081634</v>
      </c>
      <c r="P30" s="1">
        <f t="shared" si="5"/>
        <v>0.30858103241296525</v>
      </c>
    </row>
    <row r="31" spans="1:16" x14ac:dyDescent="0.25">
      <c r="A31" t="s">
        <v>18</v>
      </c>
      <c r="B31">
        <v>13</v>
      </c>
      <c r="C31">
        <v>4</v>
      </c>
      <c r="D31">
        <v>2</v>
      </c>
      <c r="M31">
        <f t="shared" si="3"/>
        <v>85</v>
      </c>
      <c r="N31">
        <v>23.95</v>
      </c>
      <c r="O31">
        <f t="shared" si="4"/>
        <v>3.5490605427974948</v>
      </c>
      <c r="P31" s="1">
        <f t="shared" si="5"/>
        <v>0.58329853862212955</v>
      </c>
    </row>
    <row r="32" spans="1:16" x14ac:dyDescent="0.25">
      <c r="A32" t="s">
        <v>19</v>
      </c>
      <c r="B32">
        <v>13</v>
      </c>
      <c r="C32">
        <v>4</v>
      </c>
      <c r="D32">
        <v>2</v>
      </c>
      <c r="M32">
        <f t="shared" si="3"/>
        <v>85</v>
      </c>
      <c r="N32">
        <v>13.97</v>
      </c>
      <c r="O32">
        <f t="shared" si="4"/>
        <v>6.0844667143879736</v>
      </c>
      <c r="P32" s="1">
        <f t="shared" si="5"/>
        <v>1</v>
      </c>
    </row>
    <row r="33" spans="1:17" x14ac:dyDescent="0.25">
      <c r="A33" t="s">
        <v>20</v>
      </c>
      <c r="B33">
        <v>16</v>
      </c>
      <c r="C33">
        <v>2</v>
      </c>
      <c r="D33">
        <v>1</v>
      </c>
      <c r="M33">
        <f t="shared" si="3"/>
        <v>90</v>
      </c>
      <c r="N33">
        <v>28.31</v>
      </c>
      <c r="O33">
        <f t="shared" si="4"/>
        <v>3.1790886612504416</v>
      </c>
      <c r="P33" s="1">
        <f t="shared" si="5"/>
        <v>0.52249257173727848</v>
      </c>
    </row>
    <row r="34" spans="1:17" x14ac:dyDescent="0.25">
      <c r="A34" t="s">
        <v>21</v>
      </c>
      <c r="B34">
        <v>15</v>
      </c>
      <c r="C34">
        <v>2</v>
      </c>
      <c r="D34">
        <v>2</v>
      </c>
      <c r="M34">
        <f t="shared" si="3"/>
        <v>87</v>
      </c>
      <c r="N34">
        <v>14.95</v>
      </c>
      <c r="O34">
        <f t="shared" si="4"/>
        <v>5.8193979933110374</v>
      </c>
      <c r="P34" s="1">
        <f t="shared" si="5"/>
        <v>0.95643517607712003</v>
      </c>
    </row>
    <row r="35" spans="1:17" x14ac:dyDescent="0.25">
      <c r="A35" t="s">
        <v>22</v>
      </c>
      <c r="B35">
        <v>8</v>
      </c>
      <c r="C35">
        <v>7</v>
      </c>
      <c r="D35">
        <v>3</v>
      </c>
      <c r="K35">
        <v>1</v>
      </c>
      <c r="M35">
        <f t="shared" si="3"/>
        <v>64</v>
      </c>
      <c r="N35">
        <v>20.91</v>
      </c>
      <c r="O35">
        <f t="shared" si="4"/>
        <v>3.0607364897178382</v>
      </c>
      <c r="P35" s="1">
        <f t="shared" si="5"/>
        <v>0.50304104425127294</v>
      </c>
    </row>
    <row r="36" spans="1:17" x14ac:dyDescent="0.25">
      <c r="A36" t="s">
        <v>23</v>
      </c>
      <c r="B36">
        <v>11</v>
      </c>
      <c r="C36">
        <v>5</v>
      </c>
      <c r="D36">
        <v>3</v>
      </c>
      <c r="M36">
        <f t="shared" si="3"/>
        <v>81</v>
      </c>
      <c r="N36">
        <v>13.67</v>
      </c>
      <c r="O36">
        <f t="shared" si="4"/>
        <v>5.9253840526700801</v>
      </c>
      <c r="P36" s="1">
        <f t="shared" si="5"/>
        <v>0.97385429665648271</v>
      </c>
    </row>
    <row r="37" spans="1:17" x14ac:dyDescent="0.25">
      <c r="A37" t="s">
        <v>24</v>
      </c>
      <c r="B37">
        <v>8</v>
      </c>
      <c r="C37">
        <v>8</v>
      </c>
      <c r="D37">
        <v>3</v>
      </c>
      <c r="M37">
        <f t="shared" si="3"/>
        <v>78</v>
      </c>
      <c r="N37">
        <v>20.87</v>
      </c>
      <c r="O37">
        <f t="shared" si="4"/>
        <v>3.7374221370388114</v>
      </c>
      <c r="P37" s="1">
        <f t="shared" si="5"/>
        <v>0.61425632064037883</v>
      </c>
    </row>
    <row r="39" spans="1:17" x14ac:dyDescent="0.25">
      <c r="A39" t="s">
        <v>34</v>
      </c>
    </row>
    <row r="42" spans="1:17" x14ac:dyDescent="0.25">
      <c r="A42" t="s">
        <v>0</v>
      </c>
    </row>
    <row r="43" spans="1:17" x14ac:dyDescent="0.25">
      <c r="A43" s="2">
        <v>42337</v>
      </c>
    </row>
    <row r="44" spans="1:17" x14ac:dyDescent="0.25">
      <c r="A44" t="s">
        <v>27</v>
      </c>
    </row>
    <row r="45" spans="1:17" x14ac:dyDescent="0.25">
      <c r="A45" s="4" t="s">
        <v>35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8" spans="1:17" x14ac:dyDescent="0.25">
      <c r="B48" t="s">
        <v>28</v>
      </c>
      <c r="C48" t="s">
        <v>29</v>
      </c>
      <c r="D48" t="s">
        <v>30</v>
      </c>
      <c r="E48" t="s">
        <v>31</v>
      </c>
      <c r="M48" t="s">
        <v>32</v>
      </c>
      <c r="O48" t="s">
        <v>33</v>
      </c>
      <c r="Q48" t="s">
        <v>26</v>
      </c>
    </row>
    <row r="49" spans="1:17" x14ac:dyDescent="0.25">
      <c r="A49" t="s">
        <v>14</v>
      </c>
      <c r="B49">
        <v>46</v>
      </c>
      <c r="C49">
        <v>95</v>
      </c>
      <c r="D49">
        <v>49</v>
      </c>
      <c r="E49">
        <v>100</v>
      </c>
      <c r="M49">
        <f t="shared" ref="M49:M58" si="6">IF(B49&gt;D49,B49,D49)</f>
        <v>49</v>
      </c>
      <c r="N49" s="1">
        <f t="shared" ref="N49:N58" si="7">M49/LARGE(M$49:M$58,1)*0.5</f>
        <v>0.49</v>
      </c>
      <c r="O49">
        <f t="shared" ref="O49:O58" si="8">IF(C49&lt;E49,C49,E49)</f>
        <v>95</v>
      </c>
      <c r="P49" s="1">
        <f>1/(O49/SMALL(O$49:O$58,1))*0.5</f>
        <v>0.20526315789473687</v>
      </c>
      <c r="Q49" s="1">
        <f>N49+P49</f>
        <v>0.69526315789473681</v>
      </c>
    </row>
    <row r="50" spans="1:17" x14ac:dyDescent="0.25">
      <c r="A50" t="s">
        <v>15</v>
      </c>
      <c r="B50">
        <v>49</v>
      </c>
      <c r="C50">
        <v>75</v>
      </c>
      <c r="D50">
        <v>49</v>
      </c>
      <c r="E50">
        <v>66</v>
      </c>
      <c r="M50">
        <f t="shared" si="6"/>
        <v>49</v>
      </c>
      <c r="N50" s="1">
        <f t="shared" si="7"/>
        <v>0.49</v>
      </c>
      <c r="O50">
        <f t="shared" si="8"/>
        <v>66</v>
      </c>
      <c r="P50" s="1">
        <f t="shared" ref="P50:P58" si="9">1/(O50/SMALL(O$49:O$58,1))*0.5</f>
        <v>0.29545454545454547</v>
      </c>
      <c r="Q50" s="1">
        <f t="shared" ref="Q50:Q58" si="10">N50+P50</f>
        <v>0.78545454545454541</v>
      </c>
    </row>
    <row r="51" spans="1:17" x14ac:dyDescent="0.25">
      <c r="A51" t="s">
        <v>16</v>
      </c>
      <c r="B51">
        <v>48</v>
      </c>
      <c r="C51">
        <v>79</v>
      </c>
      <c r="D51">
        <v>43</v>
      </c>
      <c r="E51">
        <v>98</v>
      </c>
      <c r="M51">
        <f t="shared" si="6"/>
        <v>48</v>
      </c>
      <c r="N51" s="1">
        <f t="shared" si="7"/>
        <v>0.48</v>
      </c>
      <c r="O51">
        <f t="shared" si="8"/>
        <v>79</v>
      </c>
      <c r="P51" s="1">
        <f t="shared" si="9"/>
        <v>0.24683544303797469</v>
      </c>
      <c r="Q51" s="1">
        <f t="shared" si="10"/>
        <v>0.72683544303797465</v>
      </c>
    </row>
    <row r="52" spans="1:17" x14ac:dyDescent="0.25">
      <c r="A52" t="s">
        <v>17</v>
      </c>
      <c r="B52">
        <v>35</v>
      </c>
      <c r="C52">
        <v>127</v>
      </c>
      <c r="E52">
        <v>1000</v>
      </c>
      <c r="M52">
        <f t="shared" si="6"/>
        <v>35</v>
      </c>
      <c r="N52" s="1">
        <f t="shared" si="7"/>
        <v>0.35</v>
      </c>
      <c r="O52">
        <f t="shared" si="8"/>
        <v>127</v>
      </c>
      <c r="P52" s="1">
        <f t="shared" si="9"/>
        <v>0.15354330708661418</v>
      </c>
      <c r="Q52" s="1">
        <f t="shared" si="10"/>
        <v>0.50354330708661421</v>
      </c>
    </row>
    <row r="53" spans="1:17" x14ac:dyDescent="0.25">
      <c r="A53" t="s">
        <v>18</v>
      </c>
      <c r="B53">
        <v>48</v>
      </c>
      <c r="C53">
        <v>51</v>
      </c>
      <c r="E53">
        <v>1000</v>
      </c>
      <c r="M53">
        <f t="shared" si="6"/>
        <v>48</v>
      </c>
      <c r="N53" s="1">
        <f t="shared" si="7"/>
        <v>0.48</v>
      </c>
      <c r="O53">
        <f t="shared" si="8"/>
        <v>51</v>
      </c>
      <c r="P53" s="1">
        <f t="shared" si="9"/>
        <v>0.38235294117647056</v>
      </c>
      <c r="Q53" s="1">
        <f t="shared" si="10"/>
        <v>0.86235294117647054</v>
      </c>
    </row>
    <row r="54" spans="1:17" x14ac:dyDescent="0.25">
      <c r="A54" t="s">
        <v>19</v>
      </c>
      <c r="B54">
        <v>50</v>
      </c>
      <c r="C54">
        <v>90</v>
      </c>
      <c r="D54">
        <v>48</v>
      </c>
      <c r="E54">
        <v>82</v>
      </c>
      <c r="M54">
        <f t="shared" si="6"/>
        <v>50</v>
      </c>
      <c r="N54" s="1">
        <f t="shared" si="7"/>
        <v>0.5</v>
      </c>
      <c r="O54">
        <f t="shared" si="8"/>
        <v>82</v>
      </c>
      <c r="P54" s="1">
        <f t="shared" si="9"/>
        <v>0.23780487804878048</v>
      </c>
      <c r="Q54" s="1">
        <f t="shared" si="10"/>
        <v>0.73780487804878048</v>
      </c>
    </row>
    <row r="55" spans="1:17" x14ac:dyDescent="0.25">
      <c r="A55" t="s">
        <v>20</v>
      </c>
      <c r="B55">
        <v>47</v>
      </c>
      <c r="C55">
        <v>102</v>
      </c>
      <c r="D55">
        <v>40</v>
      </c>
      <c r="E55">
        <v>193</v>
      </c>
      <c r="M55">
        <f t="shared" si="6"/>
        <v>47</v>
      </c>
      <c r="N55" s="1">
        <f t="shared" si="7"/>
        <v>0.47</v>
      </c>
      <c r="O55">
        <f t="shared" si="8"/>
        <v>102</v>
      </c>
      <c r="P55" s="1">
        <f t="shared" si="9"/>
        <v>0.19117647058823528</v>
      </c>
      <c r="Q55" s="1">
        <f t="shared" si="10"/>
        <v>0.66117647058823525</v>
      </c>
    </row>
    <row r="56" spans="1:17" x14ac:dyDescent="0.25">
      <c r="A56" t="s">
        <v>21</v>
      </c>
      <c r="B56">
        <v>50</v>
      </c>
      <c r="C56">
        <v>43</v>
      </c>
      <c r="D56">
        <v>50</v>
      </c>
      <c r="E56">
        <v>39</v>
      </c>
      <c r="M56">
        <f t="shared" si="6"/>
        <v>50</v>
      </c>
      <c r="N56" s="1">
        <f t="shared" si="7"/>
        <v>0.5</v>
      </c>
      <c r="O56">
        <f t="shared" si="8"/>
        <v>39</v>
      </c>
      <c r="P56" s="1">
        <f t="shared" si="9"/>
        <v>0.5</v>
      </c>
      <c r="Q56" s="1">
        <f t="shared" si="10"/>
        <v>1</v>
      </c>
    </row>
    <row r="57" spans="1:17" x14ac:dyDescent="0.25">
      <c r="A57" t="s">
        <v>22</v>
      </c>
      <c r="B57">
        <v>49</v>
      </c>
      <c r="C57">
        <v>75</v>
      </c>
      <c r="D57">
        <v>49</v>
      </c>
      <c r="E57">
        <v>40</v>
      </c>
      <c r="M57">
        <f t="shared" si="6"/>
        <v>49</v>
      </c>
      <c r="N57" s="1">
        <f t="shared" si="7"/>
        <v>0.49</v>
      </c>
      <c r="O57">
        <f t="shared" si="8"/>
        <v>40</v>
      </c>
      <c r="P57" s="1">
        <f t="shared" si="9"/>
        <v>0.48750000000000004</v>
      </c>
      <c r="Q57" s="1">
        <f t="shared" si="10"/>
        <v>0.97750000000000004</v>
      </c>
    </row>
    <row r="58" spans="1:17" x14ac:dyDescent="0.25">
      <c r="A58" t="s">
        <v>24</v>
      </c>
      <c r="B58">
        <v>49</v>
      </c>
      <c r="C58">
        <v>60</v>
      </c>
      <c r="D58">
        <v>48</v>
      </c>
      <c r="E58">
        <v>75</v>
      </c>
      <c r="M58">
        <f t="shared" si="6"/>
        <v>49</v>
      </c>
      <c r="N58" s="1">
        <f t="shared" si="7"/>
        <v>0.49</v>
      </c>
      <c r="O58">
        <f t="shared" si="8"/>
        <v>60</v>
      </c>
      <c r="P58" s="1">
        <f t="shared" si="9"/>
        <v>0.32499999999999996</v>
      </c>
      <c r="Q58" s="1">
        <f t="shared" si="10"/>
        <v>0.81499999999999995</v>
      </c>
    </row>
    <row r="60" spans="1:17" x14ac:dyDescent="0.25">
      <c r="A60" t="s">
        <v>34</v>
      </c>
    </row>
  </sheetData>
  <mergeCells count="1">
    <mergeCell ref="A45:Q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Taul1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Ville Tervonen</cp:lastModifiedBy>
  <cp:revision/>
  <dcterms:created xsi:type="dcterms:W3CDTF">2006-09-16T00:00:00Z</dcterms:created>
  <dcterms:modified xsi:type="dcterms:W3CDTF">2015-11-29T22:02:18Z</dcterms:modified>
</cp:coreProperties>
</file>